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نموذج 1" sheetId="1" r:id="rId4"/>
    <sheet state="visible" name="النموذج 2" sheetId="2" r:id="rId5"/>
  </sheets>
  <definedNames/>
  <calcPr/>
</workbook>
</file>

<file path=xl/sharedStrings.xml><?xml version="1.0" encoding="utf-8"?>
<sst xmlns="http://schemas.openxmlformats.org/spreadsheetml/2006/main" count="710" uniqueCount="35">
  <si>
    <t>Timestamp</t>
  </si>
  <si>
    <t>Email address</t>
  </si>
  <si>
    <t>المستوى الدراسي</t>
  </si>
  <si>
    <t>الجنس</t>
  </si>
  <si>
    <t xml:space="preserve">هل تمتلك حاسبة شخصية </t>
  </si>
  <si>
    <t>هل لديك خط انترنيت منزلي</t>
  </si>
  <si>
    <t>1-يمهد للدرس ويراعي التسلسل في عرض المادة بطريقة منطقية ومشوقة</t>
  </si>
  <si>
    <t>2- ينوع اساليب وطرائق التدريس المختلفة داخل المحاضرة</t>
  </si>
  <si>
    <t>3- يحسن اساليب التعامل مع الطلبة ويراعي الفروق الفردية</t>
  </si>
  <si>
    <t>4-يشجع وينمي التعلم الذاتي عند الطلبة</t>
  </si>
  <si>
    <t>5-يستثمر الوقت داخل المحاضرة في اثراء المادة العلمية</t>
  </si>
  <si>
    <t>6-يستخدم وسائل تقليدية والكترونية متنوعة في الاختبارات والتقييم</t>
  </si>
  <si>
    <t>7-يوفر انشطة تعاونية او تنافسية متنوعة لاثارة دافعية الطلبة</t>
  </si>
  <si>
    <t>8- يتابع مستوى الطلبة بصورة مستمرة لغرض تعزيز مواطن القوة ومعالجة مواطن الضعف لديهم</t>
  </si>
  <si>
    <t>9-يناقش اجابات الطلبة ويرد على استفساراتهم بمرونة لخلق بيئة تعليمية امنة</t>
  </si>
  <si>
    <t>10-ينمي الاتجاهات والعادات والاخلاق الحميدة لدى الطلبة</t>
  </si>
  <si>
    <t>تقديرات الطلبة عن كل سؤال</t>
  </si>
  <si>
    <t>سؤال 1</t>
  </si>
  <si>
    <t>سؤال 2</t>
  </si>
  <si>
    <t>سؤال 3</t>
  </si>
  <si>
    <t>سؤال 4</t>
  </si>
  <si>
    <t>سؤال 5</t>
  </si>
  <si>
    <t>سؤال 6</t>
  </si>
  <si>
    <t>سؤال 7</t>
  </si>
  <si>
    <t>سؤال 8</t>
  </si>
  <si>
    <t>سؤال 9</t>
  </si>
  <si>
    <t>سؤال 10</t>
  </si>
  <si>
    <t>جيد جدا</t>
  </si>
  <si>
    <t>جيد</t>
  </si>
  <si>
    <t>متوسط</t>
  </si>
  <si>
    <t>ضعيف</t>
  </si>
  <si>
    <t>مقبول</t>
  </si>
  <si>
    <t>متوسط  الاسئلة</t>
  </si>
  <si>
    <t>الدرجة النهائية</t>
  </si>
  <si>
    <t>فئة التدريسي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</si>
</sst>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/>
      <name val="Arial"/>
      <scheme val="minor"/>
    </font>
    <font>
      <sz val="10.0"/>
      <name val="Arial"/>
    </font>
    <font>
      <b/>
      <sz val="12.0"/>
      <color/>
      <name val="Arial"/>
    </font>
    <font>
      <sz val="10.0"/>
      <color/>
      <name val="Arial"/>
    </font>
    <font>
      <b/>
      <sz val="11.0"/>
      <color/>
      <name val="Arial"/>
    </font>
    <font>
      <sz val="10.0"/>
      <color rgb="FF000000"/>
      <name val="Arial"/>
    </font>
    <font>
      <b/>
      <sz val="10.0"/>
      <color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0" fillId="0" fontId="3" numFmtId="0" xfId="0" applyAlignment="1" applyFont="1">
      <alignment readingOrder="0"/>
    </xf>
    <xf borderId="1" fillId="2" fontId="2" numFmtId="0" xfId="0" applyAlignment="1" applyBorder="1" applyFont="1">
      <alignment horizontal="center"/>
    </xf>
    <xf borderId="1" fillId="2" fontId="4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/>
    </xf>
    <xf borderId="1" fillId="2" fontId="6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7" width="8.71"/>
    <col customWidth="1" min="18" max="18" width="9.0"/>
    <col customWidth="1" min="19" max="27" width="8.71"/>
  </cols>
  <sheetData>
    <row r="1" ht="14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ht="14.25" customHeight="1">
      <c r="G2" s="4" t="s">
        <v>27</v>
      </c>
      <c r="H2" s="4" t="s">
        <v>27</v>
      </c>
      <c r="I2" s="4" t="s">
        <v>27</v>
      </c>
      <c r="J2" s="4" t="s">
        <v>27</v>
      </c>
      <c r="K2" s="4" t="s">
        <v>27</v>
      </c>
      <c r="L2" s="4" t="s">
        <v>28</v>
      </c>
      <c r="M2" s="4" t="s">
        <v>28</v>
      </c>
      <c r="N2" s="4" t="s">
        <v>28</v>
      </c>
      <c r="O2" s="4" t="s">
        <v>29</v>
      </c>
      <c r="P2" s="4" t="s">
        <v>29</v>
      </c>
      <c r="Q2" s="3" t="s">
        <v>30</v>
      </c>
      <c r="R2" s="5" t="str">
        <f t="shared" ref="R2:AA2" si="1">COUNTIF(OFFSET(G1,0,0,COUNTA(G:G),1),"ضعيف")*1</f>
        <v>0</v>
      </c>
      <c r="S2" s="5" t="str">
        <f t="shared" si="1"/>
        <v>0</v>
      </c>
      <c r="T2" s="5" t="str">
        <f t="shared" si="1"/>
        <v>0</v>
      </c>
      <c r="U2" s="5" t="str">
        <f t="shared" si="1"/>
        <v>3</v>
      </c>
      <c r="V2" s="5" t="str">
        <f t="shared" si="1"/>
        <v>0</v>
      </c>
      <c r="W2" s="5" t="str">
        <f t="shared" si="1"/>
        <v>0</v>
      </c>
      <c r="X2" s="5" t="str">
        <f t="shared" si="1"/>
        <v>0</v>
      </c>
      <c r="Y2" s="5" t="str">
        <f t="shared" si="1"/>
        <v>3</v>
      </c>
      <c r="Z2" s="5" t="str">
        <f t="shared" si="1"/>
        <v>3</v>
      </c>
      <c r="AA2" s="5" t="str">
        <f t="shared" si="1"/>
        <v>0</v>
      </c>
    </row>
    <row r="3" ht="14.25" customHeight="1">
      <c r="G3" s="4" t="s">
        <v>29</v>
      </c>
      <c r="H3" s="4" t="s">
        <v>28</v>
      </c>
      <c r="I3" s="4" t="s">
        <v>31</v>
      </c>
      <c r="J3" s="4" t="s">
        <v>31</v>
      </c>
      <c r="K3" s="4" t="s">
        <v>31</v>
      </c>
      <c r="L3" s="4" t="s">
        <v>31</v>
      </c>
      <c r="M3" s="4" t="s">
        <v>31</v>
      </c>
      <c r="N3" s="4" t="s">
        <v>31</v>
      </c>
      <c r="O3" s="4" t="s">
        <v>31</v>
      </c>
      <c r="P3" s="4" t="s">
        <v>31</v>
      </c>
      <c r="Q3" s="3" t="s">
        <v>31</v>
      </c>
      <c r="R3" s="5" t="str">
        <f t="shared" ref="R3:AA3" si="2">COUNTIF(OFFSET(G1,0,0,COUNTA(G:G),1),"مقبول")*2</f>
        <v>0</v>
      </c>
      <c r="S3" s="5" t="str">
        <f t="shared" si="2"/>
        <v>0</v>
      </c>
      <c r="T3" s="5" t="str">
        <f t="shared" si="2"/>
        <v>16</v>
      </c>
      <c r="U3" s="5" t="str">
        <f t="shared" si="2"/>
        <v>4</v>
      </c>
      <c r="V3" s="5" t="str">
        <f t="shared" si="2"/>
        <v>10</v>
      </c>
      <c r="W3" s="5" t="str">
        <f t="shared" si="2"/>
        <v>4</v>
      </c>
      <c r="X3" s="5" t="str">
        <f t="shared" si="2"/>
        <v>16</v>
      </c>
      <c r="Y3" s="5" t="str">
        <f t="shared" si="2"/>
        <v>4</v>
      </c>
      <c r="Z3" s="5" t="str">
        <f t="shared" si="2"/>
        <v>16</v>
      </c>
      <c r="AA3" s="5" t="str">
        <f t="shared" si="2"/>
        <v>22</v>
      </c>
    </row>
    <row r="4" ht="14.25" customHeight="1">
      <c r="G4" s="4" t="s">
        <v>27</v>
      </c>
      <c r="H4" s="4" t="s">
        <v>27</v>
      </c>
      <c r="I4" s="4" t="s">
        <v>27</v>
      </c>
      <c r="J4" s="4" t="s">
        <v>27</v>
      </c>
      <c r="K4" s="4" t="s">
        <v>27</v>
      </c>
      <c r="L4" s="4" t="s">
        <v>27</v>
      </c>
      <c r="M4" s="4" t="s">
        <v>27</v>
      </c>
      <c r="N4" s="4" t="s">
        <v>27</v>
      </c>
      <c r="O4" s="4" t="s">
        <v>27</v>
      </c>
      <c r="P4" s="4" t="s">
        <v>27</v>
      </c>
      <c r="Q4" s="3" t="s">
        <v>29</v>
      </c>
      <c r="R4" s="5" t="str">
        <f t="shared" ref="R4:AA4" si="3">COUNTIF(OFFSET(G1,0,0,COUNTA(G:G),1),"متوسط")*3</f>
        <v>24</v>
      </c>
      <c r="S4" s="5" t="str">
        <f t="shared" si="3"/>
        <v>9</v>
      </c>
      <c r="T4" s="5" t="str">
        <f t="shared" si="3"/>
        <v>36</v>
      </c>
      <c r="U4" s="5" t="str">
        <f t="shared" si="3"/>
        <v>18</v>
      </c>
      <c r="V4" s="5" t="str">
        <f t="shared" si="3"/>
        <v>9</v>
      </c>
      <c r="W4" s="5" t="str">
        <f t="shared" si="3"/>
        <v>27</v>
      </c>
      <c r="X4" s="5" t="str">
        <f t="shared" si="3"/>
        <v>27</v>
      </c>
      <c r="Y4" s="5" t="str">
        <f t="shared" si="3"/>
        <v>27</v>
      </c>
      <c r="Z4" s="5" t="str">
        <f t="shared" si="3"/>
        <v>15</v>
      </c>
      <c r="AA4" s="5" t="str">
        <f t="shared" si="3"/>
        <v>24</v>
      </c>
    </row>
    <row r="5" ht="14.25" customHeight="1"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 t="s">
        <v>27</v>
      </c>
      <c r="M5" s="4" t="s">
        <v>27</v>
      </c>
      <c r="N5" s="4" t="s">
        <v>27</v>
      </c>
      <c r="O5" s="4" t="s">
        <v>27</v>
      </c>
      <c r="P5" s="4" t="s">
        <v>27</v>
      </c>
      <c r="Q5" s="3" t="s">
        <v>28</v>
      </c>
      <c r="R5" s="5" t="str">
        <f t="shared" ref="R5:AA5" si="4">COUNTIF(OFFSET(G1,0,0,COUNTA(G:G),1),"جيد")*4</f>
        <v>80</v>
      </c>
      <c r="S5" s="5" t="str">
        <f t="shared" si="4"/>
        <v>56</v>
      </c>
      <c r="T5" s="5" t="str">
        <f t="shared" si="4"/>
        <v>20</v>
      </c>
      <c r="U5" s="5" t="str">
        <f t="shared" si="4"/>
        <v>44</v>
      </c>
      <c r="V5" s="5" t="str">
        <f t="shared" si="4"/>
        <v>48</v>
      </c>
      <c r="W5" s="5" t="str">
        <f t="shared" si="4"/>
        <v>44</v>
      </c>
      <c r="X5" s="5" t="str">
        <f t="shared" si="4"/>
        <v>52</v>
      </c>
      <c r="Y5" s="5" t="str">
        <f t="shared" si="4"/>
        <v>52</v>
      </c>
      <c r="Z5" s="5" t="str">
        <f t="shared" si="4"/>
        <v>48</v>
      </c>
      <c r="AA5" s="5" t="str">
        <f t="shared" si="4"/>
        <v>24</v>
      </c>
    </row>
    <row r="6" ht="14.25" customHeight="1">
      <c r="G6" s="4" t="s">
        <v>28</v>
      </c>
      <c r="H6" s="4" t="s">
        <v>27</v>
      </c>
      <c r="I6" s="4" t="s">
        <v>28</v>
      </c>
      <c r="J6" s="4" t="s">
        <v>28</v>
      </c>
      <c r="K6" s="4" t="s">
        <v>27</v>
      </c>
      <c r="L6" s="4" t="s">
        <v>27</v>
      </c>
      <c r="M6" s="4" t="s">
        <v>28</v>
      </c>
      <c r="N6" s="4" t="s">
        <v>28</v>
      </c>
      <c r="O6" s="4" t="s">
        <v>27</v>
      </c>
      <c r="P6" s="4" t="s">
        <v>27</v>
      </c>
      <c r="Q6" s="3" t="s">
        <v>27</v>
      </c>
      <c r="R6" s="5" t="str">
        <f t="shared" ref="R6:AA6" si="5">COUNTIF(OFFSET(G1,0,0,COUNTA(G:G),1),"جيد جدا")*5</f>
        <v>90</v>
      </c>
      <c r="S6" s="5" t="str">
        <f t="shared" si="5"/>
        <v>145</v>
      </c>
      <c r="T6" s="5" t="str">
        <f t="shared" si="5"/>
        <v>105</v>
      </c>
      <c r="U6" s="5" t="str">
        <f t="shared" si="5"/>
        <v>120</v>
      </c>
      <c r="V6" s="5" t="str">
        <f t="shared" si="5"/>
        <v>130</v>
      </c>
      <c r="W6" s="5" t="str">
        <f t="shared" si="5"/>
        <v>120</v>
      </c>
      <c r="X6" s="5" t="str">
        <f t="shared" si="5"/>
        <v>80</v>
      </c>
      <c r="Y6" s="5" t="str">
        <f t="shared" si="5"/>
        <v>95</v>
      </c>
      <c r="Z6" s="5" t="str">
        <f t="shared" si="5"/>
        <v>90</v>
      </c>
      <c r="AA6" s="5" t="str">
        <f t="shared" si="5"/>
        <v>105</v>
      </c>
    </row>
    <row r="7" ht="14.25" customHeight="1">
      <c r="G7" s="4" t="s">
        <v>28</v>
      </c>
      <c r="H7" s="4" t="s">
        <v>28</v>
      </c>
      <c r="I7" s="4" t="s">
        <v>28</v>
      </c>
      <c r="J7" s="4" t="s">
        <v>28</v>
      </c>
      <c r="K7" s="4" t="s">
        <v>28</v>
      </c>
      <c r="L7" s="4" t="s">
        <v>28</v>
      </c>
      <c r="M7" s="4" t="s">
        <v>28</v>
      </c>
      <c r="N7" s="4" t="s">
        <v>29</v>
      </c>
      <c r="O7" s="4" t="s">
        <v>28</v>
      </c>
      <c r="P7" s="4" t="s">
        <v>29</v>
      </c>
      <c r="Q7" s="3" t="s">
        <v>32</v>
      </c>
      <c r="R7" s="5" t="str">
        <f t="shared" ref="R7:AA7" si="6">SUM(R2:R6)/COUNTA(OFFSET(G:G,0,0))</f>
        <v>4.127659574</v>
      </c>
      <c r="S7" s="5" t="str">
        <f t="shared" si="6"/>
        <v>4.468085106</v>
      </c>
      <c r="T7" s="5" t="str">
        <f t="shared" si="6"/>
        <v>3.765957447</v>
      </c>
      <c r="U7" s="5" t="str">
        <f t="shared" si="6"/>
        <v>4.021276596</v>
      </c>
      <c r="V7" s="5" t="str">
        <f t="shared" si="6"/>
        <v>4.191489362</v>
      </c>
      <c r="W7" s="5" t="str">
        <f t="shared" si="6"/>
        <v>4.14893617</v>
      </c>
      <c r="X7" s="5" t="str">
        <f t="shared" si="6"/>
        <v>3.723404255</v>
      </c>
      <c r="Y7" s="5" t="str">
        <f t="shared" si="6"/>
        <v>3.85106383</v>
      </c>
      <c r="Z7" s="5" t="str">
        <f t="shared" si="6"/>
        <v>3.659574468</v>
      </c>
      <c r="AA7" s="5" t="str">
        <f t="shared" si="6"/>
        <v>3.723404255</v>
      </c>
    </row>
    <row r="8" ht="14.25" customHeight="1">
      <c r="G8" s="4" t="s">
        <v>27</v>
      </c>
      <c r="H8" s="4" t="s">
        <v>27</v>
      </c>
      <c r="I8" s="4" t="s">
        <v>27</v>
      </c>
      <c r="J8" s="4" t="s">
        <v>27</v>
      </c>
      <c r="K8" s="4" t="s">
        <v>27</v>
      </c>
      <c r="L8" s="4" t="s">
        <v>27</v>
      </c>
      <c r="M8" s="4" t="s">
        <v>27</v>
      </c>
      <c r="N8" s="4" t="s">
        <v>27</v>
      </c>
      <c r="O8" s="4" t="s">
        <v>27</v>
      </c>
      <c r="P8" s="4" t="s">
        <v>27</v>
      </c>
      <c r="Q8" s="3" t="s">
        <v>33</v>
      </c>
      <c r="R8" s="5" t="str">
        <f>(AVERAGE(R7:AA7)/5)*100</f>
        <v>79.36170213</v>
      </c>
      <c r="S8" s="5"/>
      <c r="T8" s="5"/>
      <c r="U8" s="5"/>
      <c r="V8" s="5"/>
      <c r="W8" s="5"/>
      <c r="X8" s="5"/>
      <c r="Y8" s="5"/>
      <c r="Z8" s="5"/>
      <c r="AA8" s="5"/>
    </row>
    <row r="9" ht="14.25" customHeight="1">
      <c r="G9" s="4" t="s">
        <v>28</v>
      </c>
      <c r="H9" s="4" t="s">
        <v>27</v>
      </c>
      <c r="I9" s="4" t="s">
        <v>29</v>
      </c>
      <c r="J9" s="4" t="s">
        <v>27</v>
      </c>
      <c r="K9" s="4" t="s">
        <v>28</v>
      </c>
      <c r="L9" s="4" t="s">
        <v>27</v>
      </c>
      <c r="M9" s="4" t="s">
        <v>28</v>
      </c>
      <c r="N9" s="4" t="s">
        <v>28</v>
      </c>
      <c r="O9" s="4" t="s">
        <v>27</v>
      </c>
      <c r="P9" s="4" t="s">
        <v>27</v>
      </c>
      <c r="Q9" s="3" t="s">
        <v>34</v>
      </c>
      <c r="R9" s="5" t="str">
        <f>IF(R8&gt;=80,"جيد جدا",IF(AND(R8&gt;=70,R8&lt;=79.99),"جيد",IF(AND(R8&gt;=60,R8&lt;=69.99),"متوسط",IF(AND(R8&gt;=50,R8&lt;=59.99),"مقبول",IF(R8&lt;=49.99,"ضعيف")))))</f>
        <v>جيد</v>
      </c>
      <c r="S9" s="5"/>
      <c r="T9" s="5"/>
      <c r="U9" s="5"/>
      <c r="V9" s="5"/>
      <c r="W9" s="5"/>
      <c r="X9" s="5"/>
      <c r="Y9" s="5"/>
      <c r="Z9" s="5"/>
      <c r="AA9" s="5"/>
    </row>
    <row r="10" ht="14.25" customHeight="1">
      <c r="G10" s="4" t="s">
        <v>27</v>
      </c>
      <c r="H10" s="4" t="s">
        <v>28</v>
      </c>
      <c r="I10" s="4" t="s">
        <v>29</v>
      </c>
      <c r="J10" s="4" t="s">
        <v>28</v>
      </c>
      <c r="K10" s="4" t="s">
        <v>27</v>
      </c>
      <c r="L10" s="4" t="s">
        <v>28</v>
      </c>
      <c r="M10" s="4" t="s">
        <v>29</v>
      </c>
      <c r="N10" s="4" t="s">
        <v>27</v>
      </c>
      <c r="O10" s="4" t="s">
        <v>28</v>
      </c>
      <c r="P10" s="4" t="s">
        <v>28</v>
      </c>
    </row>
    <row r="11" ht="14.25" customHeight="1">
      <c r="G11" s="4" t="s">
        <v>28</v>
      </c>
      <c r="H11" s="4" t="s">
        <v>27</v>
      </c>
      <c r="I11" s="4" t="s">
        <v>27</v>
      </c>
      <c r="J11" s="4" t="s">
        <v>27</v>
      </c>
      <c r="K11" s="4" t="s">
        <v>28</v>
      </c>
      <c r="L11" s="4" t="s">
        <v>27</v>
      </c>
      <c r="M11" s="4" t="s">
        <v>27</v>
      </c>
      <c r="N11" s="4" t="s">
        <v>27</v>
      </c>
      <c r="O11" s="4" t="s">
        <v>28</v>
      </c>
      <c r="P11" s="4" t="s">
        <v>27</v>
      </c>
    </row>
    <row r="12" ht="14.25" customHeight="1">
      <c r="G12" s="4" t="s">
        <v>27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</row>
    <row r="13" ht="14.25" customHeight="1">
      <c r="G13" s="4" t="s">
        <v>28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28</v>
      </c>
      <c r="N13" s="4" t="s">
        <v>28</v>
      </c>
      <c r="O13" s="4" t="s">
        <v>28</v>
      </c>
      <c r="P13" s="4" t="s">
        <v>28</v>
      </c>
    </row>
    <row r="14" ht="14.25" customHeight="1">
      <c r="G14" s="4" t="s">
        <v>29</v>
      </c>
      <c r="H14" s="4" t="s">
        <v>29</v>
      </c>
      <c r="I14" s="4" t="s">
        <v>29</v>
      </c>
      <c r="J14" s="4" t="s">
        <v>29</v>
      </c>
      <c r="K14" s="4" t="s">
        <v>29</v>
      </c>
      <c r="L14" s="4" t="s">
        <v>29</v>
      </c>
      <c r="M14" s="4" t="s">
        <v>29</v>
      </c>
      <c r="N14" s="4" t="s">
        <v>29</v>
      </c>
      <c r="O14" s="4" t="s">
        <v>29</v>
      </c>
      <c r="P14" s="4" t="s">
        <v>29</v>
      </c>
    </row>
    <row r="15" ht="14.25" customHeight="1">
      <c r="G15" s="4" t="s">
        <v>28</v>
      </c>
      <c r="H15" s="4" t="s">
        <v>28</v>
      </c>
      <c r="I15" s="4" t="s">
        <v>29</v>
      </c>
      <c r="J15" s="4" t="s">
        <v>30</v>
      </c>
      <c r="K15" s="4" t="s">
        <v>31</v>
      </c>
      <c r="L15" s="4" t="s">
        <v>29</v>
      </c>
      <c r="M15" s="4" t="s">
        <v>31</v>
      </c>
      <c r="N15" s="4" t="s">
        <v>30</v>
      </c>
      <c r="O15" s="4" t="s">
        <v>30</v>
      </c>
      <c r="P15" s="4" t="s">
        <v>31</v>
      </c>
    </row>
    <row r="16" ht="14.25" customHeight="1"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27</v>
      </c>
    </row>
    <row r="17" ht="14.25" customHeight="1">
      <c r="G17" s="4" t="s">
        <v>28</v>
      </c>
      <c r="H17" s="4" t="s">
        <v>27</v>
      </c>
      <c r="I17" s="4" t="s">
        <v>31</v>
      </c>
      <c r="J17" s="4" t="s">
        <v>28</v>
      </c>
      <c r="K17" s="4" t="s">
        <v>27</v>
      </c>
      <c r="L17" s="4" t="s">
        <v>28</v>
      </c>
      <c r="M17" s="4" t="s">
        <v>29</v>
      </c>
      <c r="N17" s="4" t="s">
        <v>28</v>
      </c>
      <c r="O17" s="4" t="s">
        <v>31</v>
      </c>
      <c r="P17" s="4" t="s">
        <v>31</v>
      </c>
    </row>
    <row r="18" ht="14.25" customHeight="1">
      <c r="G18" s="4" t="s">
        <v>29</v>
      </c>
      <c r="H18" s="4" t="s">
        <v>28</v>
      </c>
      <c r="I18" s="4" t="s">
        <v>31</v>
      </c>
      <c r="J18" s="4" t="s">
        <v>29</v>
      </c>
      <c r="K18" s="4" t="s">
        <v>28</v>
      </c>
      <c r="L18" s="4" t="s">
        <v>29</v>
      </c>
      <c r="M18" s="4" t="s">
        <v>31</v>
      </c>
      <c r="N18" s="4" t="s">
        <v>29</v>
      </c>
      <c r="O18" s="4" t="s">
        <v>31</v>
      </c>
      <c r="P18" s="4" t="s">
        <v>31</v>
      </c>
    </row>
    <row r="19" ht="14.25" customHeight="1">
      <c r="G19" s="4" t="s">
        <v>27</v>
      </c>
      <c r="H19" s="4" t="s">
        <v>27</v>
      </c>
      <c r="I19" s="4" t="s">
        <v>27</v>
      </c>
      <c r="J19" s="4" t="s">
        <v>27</v>
      </c>
      <c r="K19" s="4" t="s">
        <v>27</v>
      </c>
      <c r="L19" s="4" t="s">
        <v>28</v>
      </c>
      <c r="M19" s="4" t="s">
        <v>28</v>
      </c>
      <c r="N19" s="4" t="s">
        <v>28</v>
      </c>
      <c r="O19" s="4" t="s">
        <v>29</v>
      </c>
      <c r="P19" s="4" t="s">
        <v>29</v>
      </c>
    </row>
    <row r="20" ht="14.25" customHeight="1">
      <c r="G20" s="4" t="s">
        <v>29</v>
      </c>
      <c r="H20" s="4" t="s">
        <v>28</v>
      </c>
      <c r="I20" s="4" t="s">
        <v>31</v>
      </c>
      <c r="J20" s="4" t="s">
        <v>31</v>
      </c>
      <c r="K20" s="4" t="s">
        <v>31</v>
      </c>
      <c r="L20" s="4" t="s">
        <v>31</v>
      </c>
      <c r="M20" s="4" t="s">
        <v>31</v>
      </c>
      <c r="N20" s="4" t="s">
        <v>31</v>
      </c>
      <c r="O20" s="4" t="s">
        <v>31</v>
      </c>
      <c r="P20" s="4" t="s">
        <v>31</v>
      </c>
    </row>
    <row r="21" ht="14.25" customHeight="1"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</row>
    <row r="22" ht="14.25" customHeight="1">
      <c r="G22" s="4" t="s">
        <v>27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27</v>
      </c>
      <c r="O22" s="4" t="s">
        <v>27</v>
      </c>
      <c r="P22" s="4" t="s">
        <v>27</v>
      </c>
    </row>
    <row r="23" ht="14.25" customHeight="1">
      <c r="G23" s="4" t="s">
        <v>28</v>
      </c>
      <c r="H23" s="4" t="s">
        <v>27</v>
      </c>
      <c r="I23" s="4" t="s">
        <v>28</v>
      </c>
      <c r="J23" s="4" t="s">
        <v>28</v>
      </c>
      <c r="K23" s="4" t="s">
        <v>27</v>
      </c>
      <c r="L23" s="4" t="s">
        <v>27</v>
      </c>
      <c r="M23" s="4" t="s">
        <v>28</v>
      </c>
      <c r="N23" s="4" t="s">
        <v>28</v>
      </c>
      <c r="O23" s="4" t="s">
        <v>27</v>
      </c>
      <c r="P23" s="4" t="s">
        <v>27</v>
      </c>
    </row>
    <row r="24" ht="14.25" customHeight="1">
      <c r="G24" s="4" t="s">
        <v>28</v>
      </c>
      <c r="H24" s="4" t="s">
        <v>28</v>
      </c>
      <c r="I24" s="4" t="s">
        <v>28</v>
      </c>
      <c r="J24" s="4" t="s">
        <v>28</v>
      </c>
      <c r="K24" s="4" t="s">
        <v>28</v>
      </c>
      <c r="L24" s="4" t="s">
        <v>28</v>
      </c>
      <c r="M24" s="4" t="s">
        <v>28</v>
      </c>
      <c r="N24" s="4" t="s">
        <v>29</v>
      </c>
      <c r="O24" s="4" t="s">
        <v>28</v>
      </c>
      <c r="P24" s="4" t="s">
        <v>29</v>
      </c>
    </row>
    <row r="25" ht="14.25" customHeight="1"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27</v>
      </c>
      <c r="P25" s="4" t="s">
        <v>27</v>
      </c>
    </row>
    <row r="26" ht="14.25" customHeight="1">
      <c r="G26" s="4" t="s">
        <v>28</v>
      </c>
      <c r="H26" s="4" t="s">
        <v>27</v>
      </c>
      <c r="I26" s="4" t="s">
        <v>29</v>
      </c>
      <c r="J26" s="4" t="s">
        <v>27</v>
      </c>
      <c r="K26" s="4" t="s">
        <v>28</v>
      </c>
      <c r="L26" s="4" t="s">
        <v>27</v>
      </c>
      <c r="M26" s="4" t="s">
        <v>28</v>
      </c>
      <c r="N26" s="4" t="s">
        <v>28</v>
      </c>
      <c r="O26" s="4" t="s">
        <v>27</v>
      </c>
      <c r="P26" s="4" t="s">
        <v>27</v>
      </c>
    </row>
    <row r="27" ht="14.25" customHeight="1">
      <c r="G27" s="4" t="s">
        <v>27</v>
      </c>
      <c r="H27" s="4" t="s">
        <v>28</v>
      </c>
      <c r="I27" s="4" t="s">
        <v>29</v>
      </c>
      <c r="J27" s="4" t="s">
        <v>28</v>
      </c>
      <c r="K27" s="4" t="s">
        <v>27</v>
      </c>
      <c r="L27" s="4" t="s">
        <v>28</v>
      </c>
      <c r="M27" s="4" t="s">
        <v>29</v>
      </c>
      <c r="N27" s="4" t="s">
        <v>27</v>
      </c>
      <c r="O27" s="4" t="s">
        <v>28</v>
      </c>
      <c r="P27" s="4" t="s">
        <v>28</v>
      </c>
    </row>
    <row r="28" ht="14.25" customHeight="1">
      <c r="G28" s="4" t="s">
        <v>28</v>
      </c>
      <c r="H28" s="4" t="s">
        <v>27</v>
      </c>
      <c r="I28" s="4" t="s">
        <v>27</v>
      </c>
      <c r="J28" s="4" t="s">
        <v>27</v>
      </c>
      <c r="K28" s="4" t="s">
        <v>28</v>
      </c>
      <c r="L28" s="4" t="s">
        <v>27</v>
      </c>
      <c r="M28" s="4" t="s">
        <v>27</v>
      </c>
      <c r="N28" s="4" t="s">
        <v>27</v>
      </c>
      <c r="O28" s="4" t="s">
        <v>28</v>
      </c>
      <c r="P28" s="4" t="s">
        <v>27</v>
      </c>
    </row>
    <row r="29" ht="14.25" customHeight="1">
      <c r="G29" s="4" t="s">
        <v>27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27</v>
      </c>
      <c r="M29" s="4" t="s">
        <v>27</v>
      </c>
      <c r="N29" s="4" t="s">
        <v>27</v>
      </c>
      <c r="O29" s="4" t="s">
        <v>27</v>
      </c>
      <c r="P29" s="4" t="s">
        <v>27</v>
      </c>
    </row>
    <row r="30" ht="14.25" customHeight="1">
      <c r="G30" s="4" t="s">
        <v>28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27</v>
      </c>
      <c r="M30" s="4" t="s">
        <v>28</v>
      </c>
      <c r="N30" s="4" t="s">
        <v>28</v>
      </c>
      <c r="O30" s="4" t="s">
        <v>28</v>
      </c>
      <c r="P30" s="4" t="s">
        <v>28</v>
      </c>
    </row>
    <row r="31" ht="14.25" customHeight="1">
      <c r="G31" s="4" t="s">
        <v>29</v>
      </c>
      <c r="H31" s="4" t="s">
        <v>29</v>
      </c>
      <c r="I31" s="4" t="s">
        <v>29</v>
      </c>
      <c r="J31" s="4" t="s">
        <v>29</v>
      </c>
      <c r="K31" s="4" t="s">
        <v>29</v>
      </c>
      <c r="L31" s="4" t="s">
        <v>29</v>
      </c>
      <c r="M31" s="4" t="s">
        <v>29</v>
      </c>
      <c r="N31" s="4" t="s">
        <v>29</v>
      </c>
      <c r="O31" s="4" t="s">
        <v>29</v>
      </c>
      <c r="P31" s="4" t="s">
        <v>29</v>
      </c>
    </row>
    <row r="32" ht="14.25" customHeight="1">
      <c r="G32" s="4" t="s">
        <v>28</v>
      </c>
      <c r="H32" s="4" t="s">
        <v>28</v>
      </c>
      <c r="I32" s="4" t="s">
        <v>29</v>
      </c>
      <c r="J32" s="4" t="s">
        <v>30</v>
      </c>
      <c r="K32" s="4" t="s">
        <v>31</v>
      </c>
      <c r="L32" s="4" t="s">
        <v>29</v>
      </c>
      <c r="M32" s="4" t="s">
        <v>31</v>
      </c>
      <c r="N32" s="4" t="s">
        <v>30</v>
      </c>
      <c r="O32" s="4" t="s">
        <v>30</v>
      </c>
      <c r="P32" s="4" t="s">
        <v>31</v>
      </c>
    </row>
    <row r="33" ht="14.25" customHeight="1">
      <c r="G33" s="4" t="s">
        <v>27</v>
      </c>
      <c r="H33" s="4" t="s">
        <v>27</v>
      </c>
      <c r="I33" s="4" t="s">
        <v>27</v>
      </c>
      <c r="J33" s="4" t="s">
        <v>27</v>
      </c>
      <c r="K33" s="4" t="s">
        <v>27</v>
      </c>
      <c r="L33" s="4" t="s">
        <v>27</v>
      </c>
      <c r="M33" s="4" t="s">
        <v>27</v>
      </c>
      <c r="N33" s="4" t="s">
        <v>27</v>
      </c>
      <c r="O33" s="4" t="s">
        <v>27</v>
      </c>
      <c r="P33" s="4" t="s">
        <v>27</v>
      </c>
    </row>
    <row r="34" ht="14.25" customHeight="1">
      <c r="G34" s="4" t="s">
        <v>28</v>
      </c>
      <c r="H34" s="4" t="s">
        <v>27</v>
      </c>
      <c r="I34" s="4" t="s">
        <v>31</v>
      </c>
      <c r="J34" s="4" t="s">
        <v>28</v>
      </c>
      <c r="K34" s="4" t="s">
        <v>27</v>
      </c>
      <c r="L34" s="4" t="s">
        <v>28</v>
      </c>
      <c r="M34" s="4" t="s">
        <v>29</v>
      </c>
      <c r="N34" s="4" t="s">
        <v>28</v>
      </c>
      <c r="O34" s="4" t="s">
        <v>31</v>
      </c>
      <c r="P34" s="4" t="s">
        <v>31</v>
      </c>
    </row>
    <row r="35" ht="14.25" customHeight="1">
      <c r="G35" s="4" t="s">
        <v>29</v>
      </c>
      <c r="H35" s="4" t="s">
        <v>28</v>
      </c>
      <c r="I35" s="4" t="s">
        <v>31</v>
      </c>
      <c r="J35" s="4" t="s">
        <v>29</v>
      </c>
      <c r="K35" s="4" t="s">
        <v>28</v>
      </c>
      <c r="L35" s="4" t="s">
        <v>29</v>
      </c>
      <c r="M35" s="4" t="s">
        <v>31</v>
      </c>
      <c r="N35" s="4" t="s">
        <v>29</v>
      </c>
      <c r="O35" s="4" t="s">
        <v>31</v>
      </c>
      <c r="P35" s="4" t="s">
        <v>31</v>
      </c>
    </row>
    <row r="36" ht="14.25" customHeight="1">
      <c r="G36" s="4" t="s">
        <v>28</v>
      </c>
      <c r="H36" s="4" t="s">
        <v>28</v>
      </c>
      <c r="I36" s="4" t="s">
        <v>28</v>
      </c>
      <c r="J36" s="4" t="s">
        <v>28</v>
      </c>
      <c r="K36" s="4" t="s">
        <v>28</v>
      </c>
      <c r="L36" s="4" t="s">
        <v>28</v>
      </c>
      <c r="M36" s="4" t="s">
        <v>28</v>
      </c>
      <c r="N36" s="4" t="s">
        <v>29</v>
      </c>
      <c r="O36" s="4" t="s">
        <v>28</v>
      </c>
      <c r="P36" s="4" t="s">
        <v>29</v>
      </c>
    </row>
    <row r="37" ht="14.25" customHeight="1">
      <c r="G37" s="4" t="s">
        <v>27</v>
      </c>
      <c r="H37" s="4" t="s">
        <v>27</v>
      </c>
      <c r="I37" s="4" t="s">
        <v>27</v>
      </c>
      <c r="J37" s="4" t="s">
        <v>27</v>
      </c>
      <c r="K37" s="4" t="s">
        <v>27</v>
      </c>
      <c r="L37" s="4" t="s">
        <v>27</v>
      </c>
      <c r="M37" s="4" t="s">
        <v>27</v>
      </c>
      <c r="N37" s="4" t="s">
        <v>27</v>
      </c>
      <c r="O37" s="4" t="s">
        <v>27</v>
      </c>
      <c r="P37" s="4" t="s">
        <v>27</v>
      </c>
    </row>
    <row r="38" ht="14.25" customHeight="1">
      <c r="G38" s="4" t="s">
        <v>28</v>
      </c>
      <c r="H38" s="4" t="s">
        <v>27</v>
      </c>
      <c r="I38" s="4" t="s">
        <v>29</v>
      </c>
      <c r="J38" s="4" t="s">
        <v>27</v>
      </c>
      <c r="K38" s="4" t="s">
        <v>28</v>
      </c>
      <c r="L38" s="4" t="s">
        <v>27</v>
      </c>
      <c r="M38" s="4" t="s">
        <v>28</v>
      </c>
      <c r="N38" s="4" t="s">
        <v>28</v>
      </c>
      <c r="O38" s="4" t="s">
        <v>27</v>
      </c>
      <c r="P38" s="4" t="s">
        <v>27</v>
      </c>
    </row>
    <row r="39" ht="14.25" customHeight="1">
      <c r="G39" s="4" t="s">
        <v>27</v>
      </c>
      <c r="H39" s="4" t="s">
        <v>28</v>
      </c>
      <c r="I39" s="4" t="s">
        <v>29</v>
      </c>
      <c r="J39" s="4" t="s">
        <v>28</v>
      </c>
      <c r="K39" s="4" t="s">
        <v>27</v>
      </c>
      <c r="L39" s="4" t="s">
        <v>28</v>
      </c>
      <c r="M39" s="4" t="s">
        <v>29</v>
      </c>
      <c r="N39" s="4" t="s">
        <v>27</v>
      </c>
      <c r="O39" s="4" t="s">
        <v>28</v>
      </c>
      <c r="P39" s="4" t="s">
        <v>28</v>
      </c>
    </row>
    <row r="40" ht="14.25" customHeight="1">
      <c r="G40" s="4" t="s">
        <v>28</v>
      </c>
      <c r="H40" s="4" t="s">
        <v>27</v>
      </c>
      <c r="I40" s="4" t="s">
        <v>27</v>
      </c>
      <c r="J40" s="4" t="s">
        <v>27</v>
      </c>
      <c r="K40" s="4" t="s">
        <v>28</v>
      </c>
      <c r="L40" s="4" t="s">
        <v>27</v>
      </c>
      <c r="M40" s="4" t="s">
        <v>27</v>
      </c>
      <c r="N40" s="4" t="s">
        <v>27</v>
      </c>
      <c r="O40" s="4" t="s">
        <v>28</v>
      </c>
      <c r="P40" s="4" t="s">
        <v>27</v>
      </c>
    </row>
    <row r="41" ht="14.25" customHeight="1"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27</v>
      </c>
      <c r="O41" s="4" t="s">
        <v>27</v>
      </c>
      <c r="P41" s="4" t="s">
        <v>27</v>
      </c>
    </row>
    <row r="42" ht="14.25" customHeight="1">
      <c r="G42" s="4" t="s">
        <v>28</v>
      </c>
      <c r="H42" s="4" t="s">
        <v>27</v>
      </c>
      <c r="I42" s="4" t="s">
        <v>27</v>
      </c>
      <c r="J42" s="4" t="s">
        <v>27</v>
      </c>
      <c r="K42" s="4" t="s">
        <v>27</v>
      </c>
      <c r="L42" s="4" t="s">
        <v>27</v>
      </c>
      <c r="M42" s="4" t="s">
        <v>28</v>
      </c>
      <c r="N42" s="4" t="s">
        <v>28</v>
      </c>
      <c r="O42" s="4" t="s">
        <v>28</v>
      </c>
      <c r="P42" s="4" t="s">
        <v>28</v>
      </c>
    </row>
    <row r="43" ht="14.25" customHeight="1">
      <c r="G43" s="4" t="s">
        <v>29</v>
      </c>
      <c r="H43" s="4" t="s">
        <v>29</v>
      </c>
      <c r="I43" s="4" t="s">
        <v>29</v>
      </c>
      <c r="J43" s="4" t="s">
        <v>29</v>
      </c>
      <c r="K43" s="4" t="s">
        <v>29</v>
      </c>
      <c r="L43" s="4" t="s">
        <v>29</v>
      </c>
      <c r="M43" s="4" t="s">
        <v>29</v>
      </c>
      <c r="N43" s="4" t="s">
        <v>29</v>
      </c>
      <c r="O43" s="4" t="s">
        <v>29</v>
      </c>
      <c r="P43" s="4" t="s">
        <v>29</v>
      </c>
    </row>
    <row r="44" ht="14.25" customHeight="1">
      <c r="G44" s="4" t="s">
        <v>28</v>
      </c>
      <c r="H44" s="4" t="s">
        <v>28</v>
      </c>
      <c r="I44" s="4" t="s">
        <v>29</v>
      </c>
      <c r="J44" s="4" t="s">
        <v>30</v>
      </c>
      <c r="K44" s="4" t="s">
        <v>31</v>
      </c>
      <c r="L44" s="4" t="s">
        <v>29</v>
      </c>
      <c r="M44" s="4" t="s">
        <v>31</v>
      </c>
      <c r="N44" s="4" t="s">
        <v>30</v>
      </c>
      <c r="O44" s="4" t="s">
        <v>30</v>
      </c>
      <c r="P44" s="4" t="s">
        <v>31</v>
      </c>
    </row>
    <row r="45" ht="14.25" customHeight="1">
      <c r="G45" s="4" t="s">
        <v>27</v>
      </c>
      <c r="H45" s="4" t="s">
        <v>27</v>
      </c>
      <c r="I45" s="4" t="s">
        <v>27</v>
      </c>
      <c r="J45" s="4" t="s">
        <v>27</v>
      </c>
      <c r="K45" s="4" t="s">
        <v>27</v>
      </c>
      <c r="L45" s="4" t="s">
        <v>27</v>
      </c>
      <c r="M45" s="4" t="s">
        <v>27</v>
      </c>
      <c r="N45" s="4" t="s">
        <v>27</v>
      </c>
      <c r="O45" s="4" t="s">
        <v>27</v>
      </c>
      <c r="P45" s="4" t="s">
        <v>27</v>
      </c>
    </row>
    <row r="46" ht="14.25" customHeight="1">
      <c r="G46" s="4" t="s">
        <v>28</v>
      </c>
      <c r="H46" s="4" t="s">
        <v>27</v>
      </c>
      <c r="I46" s="4" t="s">
        <v>31</v>
      </c>
      <c r="J46" s="4" t="s">
        <v>28</v>
      </c>
      <c r="K46" s="4" t="s">
        <v>27</v>
      </c>
      <c r="L46" s="4" t="s">
        <v>28</v>
      </c>
      <c r="M46" s="4" t="s">
        <v>29</v>
      </c>
      <c r="N46" s="4" t="s">
        <v>28</v>
      </c>
      <c r="O46" s="4" t="s">
        <v>31</v>
      </c>
      <c r="P46" s="4" t="s">
        <v>31</v>
      </c>
    </row>
    <row r="47" ht="14.25" customHeight="1">
      <c r="G47" s="4" t="s">
        <v>29</v>
      </c>
      <c r="H47" s="4" t="s">
        <v>28</v>
      </c>
      <c r="I47" s="4" t="s">
        <v>31</v>
      </c>
      <c r="J47" s="4" t="s">
        <v>29</v>
      </c>
      <c r="K47" s="4" t="s">
        <v>28</v>
      </c>
      <c r="L47" s="4" t="s">
        <v>29</v>
      </c>
      <c r="M47" s="4" t="s">
        <v>31</v>
      </c>
      <c r="N47" s="4" t="s">
        <v>29</v>
      </c>
      <c r="O47" s="4" t="s">
        <v>31</v>
      </c>
      <c r="P47" s="4" t="s">
        <v>31</v>
      </c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27" width="8.71"/>
  </cols>
  <sheetData>
    <row r="1" ht="14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</row>
    <row r="2" ht="14.25" customHeight="1">
      <c r="G2" s="7" t="s">
        <v>31</v>
      </c>
      <c r="H2" s="7" t="s">
        <v>27</v>
      </c>
      <c r="I2" s="7" t="s">
        <v>27</v>
      </c>
      <c r="J2" s="7" t="s">
        <v>27</v>
      </c>
      <c r="K2" s="7" t="s">
        <v>27</v>
      </c>
      <c r="L2" s="7" t="s">
        <v>27</v>
      </c>
      <c r="M2" s="7" t="s">
        <v>27</v>
      </c>
      <c r="N2" s="7" t="s">
        <v>30</v>
      </c>
      <c r="O2" s="7" t="s">
        <v>27</v>
      </c>
      <c r="P2" s="7" t="s">
        <v>27</v>
      </c>
      <c r="Q2" s="6" t="s">
        <v>30</v>
      </c>
      <c r="R2" s="8" t="str">
        <f t="shared" ref="R2:AA2" si="1">COUNTIF(OFFSET(G1,0,0,COUNTA(G:G),1),"ضعيف")*1</f>
        <v>0</v>
      </c>
      <c r="S2" s="8" t="str">
        <f t="shared" si="1"/>
        <v>2</v>
      </c>
      <c r="T2" s="8" t="str">
        <f t="shared" si="1"/>
        <v>0</v>
      </c>
      <c r="U2" s="8" t="str">
        <f t="shared" si="1"/>
        <v>0</v>
      </c>
      <c r="V2" s="8" t="str">
        <f t="shared" si="1"/>
        <v>1</v>
      </c>
      <c r="W2" s="8" t="str">
        <f t="shared" si="1"/>
        <v>1</v>
      </c>
      <c r="X2" s="8" t="str">
        <f t="shared" si="1"/>
        <v>0</v>
      </c>
      <c r="Y2" s="8" t="str">
        <f t="shared" si="1"/>
        <v>1</v>
      </c>
      <c r="Z2" s="8" t="str">
        <f t="shared" si="1"/>
        <v>0</v>
      </c>
      <c r="AA2" s="8" t="str">
        <f t="shared" si="1"/>
        <v>0</v>
      </c>
    </row>
    <row r="3" ht="14.25" customHeight="1">
      <c r="G3" s="7" t="s">
        <v>31</v>
      </c>
      <c r="H3" s="7" t="s">
        <v>30</v>
      </c>
      <c r="I3" s="7" t="s">
        <v>27</v>
      </c>
      <c r="J3" s="7" t="s">
        <v>27</v>
      </c>
      <c r="K3" s="7" t="s">
        <v>27</v>
      </c>
      <c r="L3" s="7" t="s">
        <v>27</v>
      </c>
      <c r="M3" s="7" t="s">
        <v>27</v>
      </c>
      <c r="N3" s="7" t="s">
        <v>27</v>
      </c>
      <c r="O3" s="7" t="s">
        <v>27</v>
      </c>
      <c r="P3" s="7" t="s">
        <v>27</v>
      </c>
      <c r="Q3" s="6" t="s">
        <v>31</v>
      </c>
      <c r="R3" s="8" t="str">
        <f t="shared" ref="R3:AA3" si="2">COUNTIF(OFFSET(G1,0,0,COUNTA(G:G),1),"مقبول")*2</f>
        <v>4</v>
      </c>
      <c r="S3" s="8" t="str">
        <f t="shared" si="2"/>
        <v>0</v>
      </c>
      <c r="T3" s="8" t="str">
        <f t="shared" si="2"/>
        <v>0</v>
      </c>
      <c r="U3" s="8" t="str">
        <f t="shared" si="2"/>
        <v>0</v>
      </c>
      <c r="V3" s="8" t="str">
        <f t="shared" si="2"/>
        <v>2</v>
      </c>
      <c r="W3" s="8" t="str">
        <f t="shared" si="2"/>
        <v>0</v>
      </c>
      <c r="X3" s="8" t="str">
        <f t="shared" si="2"/>
        <v>0</v>
      </c>
      <c r="Y3" s="8" t="str">
        <f t="shared" si="2"/>
        <v>0</v>
      </c>
      <c r="Z3" s="8" t="str">
        <f t="shared" si="2"/>
        <v>0</v>
      </c>
      <c r="AA3" s="8" t="str">
        <f t="shared" si="2"/>
        <v>2</v>
      </c>
    </row>
    <row r="4" ht="14.25" customHeight="1">
      <c r="G4" s="7" t="s">
        <v>27</v>
      </c>
      <c r="H4" s="7" t="s">
        <v>27</v>
      </c>
      <c r="I4" s="7" t="s">
        <v>27</v>
      </c>
      <c r="J4" s="7" t="s">
        <v>27</v>
      </c>
      <c r="K4" s="7" t="s">
        <v>27</v>
      </c>
      <c r="L4" s="7" t="s">
        <v>29</v>
      </c>
      <c r="M4" s="7" t="s">
        <v>27</v>
      </c>
      <c r="N4" s="7" t="s">
        <v>27</v>
      </c>
      <c r="O4" s="7" t="s">
        <v>27</v>
      </c>
      <c r="P4" s="7" t="s">
        <v>27</v>
      </c>
      <c r="Q4" s="6" t="s">
        <v>29</v>
      </c>
      <c r="R4" s="8" t="str">
        <f t="shared" ref="R4:AA4" si="3">COUNTIF(OFFSET(G1,0,0,COUNTA(G:G),1),"متوسط")*3</f>
        <v>0</v>
      </c>
      <c r="S4" s="8" t="str">
        <f t="shared" si="3"/>
        <v>3</v>
      </c>
      <c r="T4" s="8" t="str">
        <f t="shared" si="3"/>
        <v>0</v>
      </c>
      <c r="U4" s="8" t="str">
        <f t="shared" si="3"/>
        <v>3</v>
      </c>
      <c r="V4" s="8" t="str">
        <f t="shared" si="3"/>
        <v>0</v>
      </c>
      <c r="W4" s="8" t="str">
        <f t="shared" si="3"/>
        <v>6</v>
      </c>
      <c r="X4" s="8" t="str">
        <f t="shared" si="3"/>
        <v>0</v>
      </c>
      <c r="Y4" s="8" t="str">
        <f t="shared" si="3"/>
        <v>0</v>
      </c>
      <c r="Z4" s="8" t="str">
        <f t="shared" si="3"/>
        <v>6</v>
      </c>
      <c r="AA4" s="8" t="str">
        <f t="shared" si="3"/>
        <v>3</v>
      </c>
    </row>
    <row r="5" ht="14.25" customHeight="1">
      <c r="G5" s="7" t="s">
        <v>27</v>
      </c>
      <c r="H5" s="7" t="s">
        <v>27</v>
      </c>
      <c r="I5" s="7" t="s">
        <v>27</v>
      </c>
      <c r="J5" s="7" t="s">
        <v>27</v>
      </c>
      <c r="K5" s="7" t="s">
        <v>27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6" t="s">
        <v>28</v>
      </c>
      <c r="R5" s="8" t="str">
        <f t="shared" ref="R5:AA5" si="4">COUNTIF(OFFSET(G1,0,0,COUNTA(G:G),1),"جيد")*4</f>
        <v>0</v>
      </c>
      <c r="S5" s="8" t="str">
        <f t="shared" si="4"/>
        <v>0</v>
      </c>
      <c r="T5" s="8" t="str">
        <f t="shared" si="4"/>
        <v>8</v>
      </c>
      <c r="U5" s="8" t="str">
        <f t="shared" si="4"/>
        <v>0</v>
      </c>
      <c r="V5" s="8" t="str">
        <f t="shared" si="4"/>
        <v>0</v>
      </c>
      <c r="W5" s="8" t="str">
        <f t="shared" si="4"/>
        <v>0</v>
      </c>
      <c r="X5" s="8" t="str">
        <f t="shared" si="4"/>
        <v>0</v>
      </c>
      <c r="Y5" s="8" t="str">
        <f t="shared" si="4"/>
        <v>8</v>
      </c>
      <c r="Z5" s="8" t="str">
        <f t="shared" si="4"/>
        <v>0</v>
      </c>
      <c r="AA5" s="8" t="str">
        <f t="shared" si="4"/>
        <v>8</v>
      </c>
    </row>
    <row r="6" ht="14.25" customHeight="1">
      <c r="G6" s="7" t="s">
        <v>27</v>
      </c>
      <c r="H6" s="7" t="s">
        <v>27</v>
      </c>
      <c r="I6" s="7" t="s">
        <v>27</v>
      </c>
      <c r="J6" s="7" t="s">
        <v>27</v>
      </c>
      <c r="K6" s="7" t="s">
        <v>27</v>
      </c>
      <c r="L6" s="7" t="s">
        <v>29</v>
      </c>
      <c r="M6" s="7" t="s">
        <v>27</v>
      </c>
      <c r="N6" s="7" t="s">
        <v>27</v>
      </c>
      <c r="O6" s="7" t="s">
        <v>27</v>
      </c>
      <c r="P6" s="7" t="s">
        <v>27</v>
      </c>
      <c r="Q6" s="6" t="s">
        <v>27</v>
      </c>
      <c r="R6" s="8" t="str">
        <f t="shared" ref="R6:AA6" si="5">COUNTIF(OFFSET(G1,0,0,COUNTA(G:G),1),"جيد جدا")*5</f>
        <v>80</v>
      </c>
      <c r="S6" s="8" t="str">
        <f t="shared" si="5"/>
        <v>75</v>
      </c>
      <c r="T6" s="8" t="str">
        <f t="shared" si="5"/>
        <v>80</v>
      </c>
      <c r="U6" s="8" t="str">
        <f t="shared" si="5"/>
        <v>85</v>
      </c>
      <c r="V6" s="8" t="str">
        <f t="shared" si="5"/>
        <v>80</v>
      </c>
      <c r="W6" s="8" t="str">
        <f t="shared" si="5"/>
        <v>75</v>
      </c>
      <c r="X6" s="8" t="str">
        <f t="shared" si="5"/>
        <v>90</v>
      </c>
      <c r="Y6" s="8" t="str">
        <f t="shared" si="5"/>
        <v>75</v>
      </c>
      <c r="Z6" s="8" t="str">
        <f t="shared" si="5"/>
        <v>80</v>
      </c>
      <c r="AA6" s="8" t="str">
        <f t="shared" si="5"/>
        <v>70</v>
      </c>
    </row>
    <row r="7" ht="14.25" customHeight="1">
      <c r="G7" s="7" t="s">
        <v>27</v>
      </c>
      <c r="H7" s="7" t="s">
        <v>27</v>
      </c>
      <c r="I7" s="7" t="s">
        <v>27</v>
      </c>
      <c r="J7" s="7" t="s">
        <v>27</v>
      </c>
      <c r="K7" s="7" t="s">
        <v>27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29</v>
      </c>
      <c r="Q7" s="6" t="s">
        <v>32</v>
      </c>
      <c r="R7" s="9" t="str">
        <f t="shared" ref="R7:AA7" si="6">SUM(R2:R6)/COUNTA(OFFSET(G:G,0,0))</f>
        <v>4.421052632</v>
      </c>
      <c r="S7" s="9" t="str">
        <f t="shared" si="6"/>
        <v>4.210526316</v>
      </c>
      <c r="T7" s="9" t="str">
        <f t="shared" si="6"/>
        <v>4.631578947</v>
      </c>
      <c r="U7" s="9" t="str">
        <f t="shared" si="6"/>
        <v>4.631578947</v>
      </c>
      <c r="V7" s="9" t="str">
        <f t="shared" si="6"/>
        <v>4.368421053</v>
      </c>
      <c r="W7" s="9" t="str">
        <f t="shared" si="6"/>
        <v>4.315789474</v>
      </c>
      <c r="X7" s="9" t="str">
        <f t="shared" si="6"/>
        <v>4.736842105</v>
      </c>
      <c r="Y7" s="9" t="str">
        <f t="shared" si="6"/>
        <v>4.421052632</v>
      </c>
      <c r="Z7" s="9" t="str">
        <f t="shared" si="6"/>
        <v>4.526315789</v>
      </c>
      <c r="AA7" s="9" t="str">
        <f t="shared" si="6"/>
        <v>4.368421053</v>
      </c>
    </row>
    <row r="8" ht="14.25" customHeight="1">
      <c r="G8" s="7" t="s">
        <v>27</v>
      </c>
      <c r="H8" s="7" t="s">
        <v>30</v>
      </c>
      <c r="I8" s="7" t="s">
        <v>27</v>
      </c>
      <c r="J8" s="7" t="s">
        <v>27</v>
      </c>
      <c r="K8" s="7" t="s">
        <v>27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6" t="s">
        <v>33</v>
      </c>
      <c r="R8" s="9" t="str">
        <f>(AVERAGE(R7:AA7)/5)*100</f>
        <v>89.26315789</v>
      </c>
      <c r="S8" s="9"/>
      <c r="T8" s="9"/>
      <c r="U8" s="9"/>
      <c r="V8" s="9"/>
      <c r="W8" s="9"/>
      <c r="X8" s="9"/>
      <c r="Y8" s="9"/>
      <c r="Z8" s="9"/>
      <c r="AA8" s="9"/>
    </row>
    <row r="9" ht="14.25" customHeight="1">
      <c r="G9" s="7" t="s">
        <v>27</v>
      </c>
      <c r="H9" s="7" t="s">
        <v>27</v>
      </c>
      <c r="I9" s="7" t="s">
        <v>27</v>
      </c>
      <c r="J9" s="7" t="s">
        <v>27</v>
      </c>
      <c r="K9" s="7" t="s">
        <v>27</v>
      </c>
      <c r="L9" s="7" t="s">
        <v>30</v>
      </c>
      <c r="M9" s="7" t="s">
        <v>27</v>
      </c>
      <c r="N9" s="7" t="s">
        <v>27</v>
      </c>
      <c r="O9" s="7" t="s">
        <v>27</v>
      </c>
      <c r="P9" s="7" t="s">
        <v>27</v>
      </c>
      <c r="Q9" s="6" t="s">
        <v>34</v>
      </c>
      <c r="R9" s="9" t="str">
        <f>IF(R8&gt;=80,"جيد جدا",IF(AND(R8&gt;=70,R8&lt;=79.99),"جيد",IF(AND(R8&gt;=60,R8&lt;=69.99),"متوسط",IF(AND(R8&gt;=50,R8&lt;=59.99),"مقبول",IF(R8&lt;=49.99,"ضعيف")))))</f>
        <v>جيد جدا</v>
      </c>
      <c r="S9" s="9"/>
      <c r="T9" s="9"/>
      <c r="U9" s="9"/>
      <c r="V9" s="9"/>
      <c r="W9" s="9"/>
      <c r="X9" s="9"/>
      <c r="Y9" s="9"/>
      <c r="Z9" s="9"/>
      <c r="AA9" s="9"/>
    </row>
    <row r="10" ht="14.25" customHeight="1">
      <c r="G10" s="7" t="s">
        <v>27</v>
      </c>
      <c r="H10" s="7" t="s">
        <v>27</v>
      </c>
      <c r="I10" s="7" t="s">
        <v>27</v>
      </c>
      <c r="J10" s="7" t="s">
        <v>27</v>
      </c>
      <c r="K10" s="7" t="s">
        <v>27</v>
      </c>
      <c r="L10" s="7" t="s">
        <v>27</v>
      </c>
      <c r="M10" s="7" t="s">
        <v>27</v>
      </c>
      <c r="N10" s="7" t="s">
        <v>28</v>
      </c>
      <c r="O10" s="7" t="s">
        <v>27</v>
      </c>
      <c r="P10" s="7" t="s">
        <v>28</v>
      </c>
    </row>
    <row r="11" ht="14.25" customHeight="1">
      <c r="G11" s="7" t="s">
        <v>27</v>
      </c>
      <c r="H11" s="7" t="s">
        <v>27</v>
      </c>
      <c r="I11" s="7" t="s">
        <v>27</v>
      </c>
      <c r="J11" s="7" t="s">
        <v>27</v>
      </c>
      <c r="K11" s="7" t="s">
        <v>31</v>
      </c>
      <c r="L11" s="7" t="s">
        <v>27</v>
      </c>
      <c r="M11" s="7" t="s">
        <v>27</v>
      </c>
      <c r="N11" s="7" t="s">
        <v>28</v>
      </c>
      <c r="O11" s="7" t="s">
        <v>27</v>
      </c>
      <c r="P11" s="7" t="s">
        <v>27</v>
      </c>
    </row>
    <row r="12" ht="14.25" customHeight="1">
      <c r="G12" s="7" t="s">
        <v>27</v>
      </c>
      <c r="H12" s="7" t="s">
        <v>27</v>
      </c>
      <c r="I12" s="7" t="s">
        <v>27</v>
      </c>
      <c r="J12" s="7" t="s">
        <v>27</v>
      </c>
      <c r="K12" s="7" t="s">
        <v>30</v>
      </c>
      <c r="L12" s="7" t="s">
        <v>27</v>
      </c>
      <c r="M12" s="7" t="s">
        <v>27</v>
      </c>
      <c r="N12" s="7" t="s">
        <v>27</v>
      </c>
      <c r="O12" s="7" t="s">
        <v>29</v>
      </c>
      <c r="P12" s="7" t="s">
        <v>27</v>
      </c>
    </row>
    <row r="13" ht="14.25" customHeight="1">
      <c r="G13" s="7" t="s">
        <v>27</v>
      </c>
      <c r="H13" s="7" t="s">
        <v>29</v>
      </c>
      <c r="I13" s="7" t="s">
        <v>28</v>
      </c>
      <c r="J13" s="7" t="s">
        <v>27</v>
      </c>
      <c r="K13" s="7" t="s">
        <v>27</v>
      </c>
      <c r="L13" s="7" t="s">
        <v>27</v>
      </c>
      <c r="M13" s="7" t="s">
        <v>27</v>
      </c>
      <c r="N13" s="7" t="s">
        <v>27</v>
      </c>
      <c r="O13" s="7" t="s">
        <v>29</v>
      </c>
      <c r="P13" s="7" t="s">
        <v>27</v>
      </c>
    </row>
    <row r="14" ht="14.25" customHeight="1">
      <c r="G14" s="7" t="s">
        <v>27</v>
      </c>
      <c r="H14" s="7" t="s">
        <v>27</v>
      </c>
      <c r="I14" s="7" t="s">
        <v>28</v>
      </c>
      <c r="J14" s="7" t="s">
        <v>27</v>
      </c>
      <c r="K14" s="7" t="s">
        <v>27</v>
      </c>
      <c r="L14" s="7" t="s">
        <v>27</v>
      </c>
      <c r="M14" s="7" t="s">
        <v>27</v>
      </c>
      <c r="N14" s="7" t="s">
        <v>27</v>
      </c>
      <c r="O14" s="7" t="s">
        <v>27</v>
      </c>
      <c r="P14" s="7" t="s">
        <v>27</v>
      </c>
    </row>
    <row r="15" ht="14.25" customHeight="1">
      <c r="G15" s="7" t="s">
        <v>27</v>
      </c>
      <c r="H15" s="7" t="s">
        <v>27</v>
      </c>
      <c r="I15" s="7" t="s">
        <v>27</v>
      </c>
      <c r="J15" s="7" t="s">
        <v>29</v>
      </c>
      <c r="K15" s="7" t="s">
        <v>27</v>
      </c>
      <c r="L15" s="7" t="s">
        <v>27</v>
      </c>
      <c r="M15" s="7" t="s">
        <v>27</v>
      </c>
      <c r="N15" s="7" t="s">
        <v>27</v>
      </c>
      <c r="O15" s="7" t="s">
        <v>27</v>
      </c>
      <c r="P15" s="7" t="s">
        <v>27</v>
      </c>
    </row>
    <row r="16" ht="14.25" customHeight="1">
      <c r="G16" s="7" t="s">
        <v>27</v>
      </c>
      <c r="H16" s="7" t="s">
        <v>27</v>
      </c>
      <c r="I16" s="7" t="s">
        <v>27</v>
      </c>
      <c r="J16" s="7" t="s">
        <v>27</v>
      </c>
      <c r="K16" s="7" t="s">
        <v>27</v>
      </c>
      <c r="L16" s="7" t="s">
        <v>27</v>
      </c>
      <c r="M16" s="7" t="s">
        <v>27</v>
      </c>
      <c r="N16" s="7" t="s">
        <v>27</v>
      </c>
      <c r="O16" s="7" t="s">
        <v>27</v>
      </c>
      <c r="P16" s="7" t="s">
        <v>31</v>
      </c>
    </row>
    <row r="17" ht="14.25" customHeight="1">
      <c r="G17" s="7" t="s">
        <v>27</v>
      </c>
      <c r="H17" s="7" t="s">
        <v>27</v>
      </c>
      <c r="I17" s="7" t="s">
        <v>27</v>
      </c>
      <c r="J17" s="7" t="s">
        <v>27</v>
      </c>
      <c r="K17" s="7" t="s">
        <v>27</v>
      </c>
      <c r="L17" s="7" t="s">
        <v>27</v>
      </c>
      <c r="M17" s="7" t="s">
        <v>27</v>
      </c>
      <c r="N17" s="7" t="s">
        <v>27</v>
      </c>
      <c r="O17" s="7" t="s">
        <v>27</v>
      </c>
      <c r="P17" s="7" t="s">
        <v>27</v>
      </c>
    </row>
    <row r="18" ht="14.25" customHeight="1">
      <c r="G18" s="7" t="s">
        <v>27</v>
      </c>
      <c r="H18" s="7" t="s">
        <v>27</v>
      </c>
      <c r="I18" s="7" t="s">
        <v>27</v>
      </c>
      <c r="J18" s="7" t="s">
        <v>27</v>
      </c>
      <c r="K18" s="7" t="s">
        <v>27</v>
      </c>
      <c r="L18" s="7" t="s">
        <v>27</v>
      </c>
      <c r="M18" s="7" t="s">
        <v>27</v>
      </c>
      <c r="N18" s="7" t="s">
        <v>27</v>
      </c>
      <c r="O18" s="7" t="s">
        <v>27</v>
      </c>
      <c r="P18" s="7" t="s">
        <v>27</v>
      </c>
    </row>
    <row r="19" ht="14.25" customHeight="1">
      <c r="G19" s="7" t="s">
        <v>27</v>
      </c>
      <c r="H19" s="7" t="s">
        <v>27</v>
      </c>
      <c r="I19" s="7" t="s">
        <v>27</v>
      </c>
      <c r="J19" s="7" t="s">
        <v>27</v>
      </c>
      <c r="K19" s="7" t="s">
        <v>27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النموذج 1</vt:lpstr>
      <vt:lpstr>النموذج 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cp:lastModifiedBy/>
  <dcterms:modified xsi:type="dcterms:W3CDTF">2024-08-01T13:15:42Z</dcterms:modified>
</cp:coreProperties>
</file>